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9920" windowHeight="7755"/>
  </bookViews>
  <sheets>
    <sheet name="Сводная таблица" sheetId="31" r:id="rId1"/>
    <sheet name="Итог трат" sheetId="4" r:id="rId2"/>
    <sheet name="18 мая" sheetId="1" r:id="rId3"/>
    <sheet name="19 мая" sheetId="2" r:id="rId4"/>
    <sheet name="20 мая" sheetId="3" r:id="rId5"/>
    <sheet name="21мая" sheetId="5" r:id="rId6"/>
    <sheet name="22мая" sheetId="6" r:id="rId7"/>
    <sheet name="23 мая" sheetId="7" r:id="rId8"/>
    <sheet name="24 мая" sheetId="8" r:id="rId9"/>
    <sheet name="25 мая" sheetId="9" r:id="rId10"/>
    <sheet name="26 мая" sheetId="10" r:id="rId11"/>
    <sheet name="27 мая" sheetId="11" r:id="rId12"/>
    <sheet name="28 мая" sheetId="12" r:id="rId13"/>
    <sheet name="29 мая" sheetId="13" r:id="rId14"/>
    <sheet name="30мая" sheetId="14" r:id="rId15"/>
    <sheet name="31 мая" sheetId="15" r:id="rId16"/>
    <sheet name="1 июня" sheetId="16" r:id="rId17"/>
    <sheet name="2 июня" sheetId="17" r:id="rId18"/>
    <sheet name="3 июня" sheetId="18" r:id="rId19"/>
    <sheet name="4  июня" sheetId="19" r:id="rId20"/>
    <sheet name="5 июня" sheetId="20" r:id="rId21"/>
    <sheet name="6 июня" sheetId="21" r:id="rId22"/>
    <sheet name="7 июня" sheetId="22" r:id="rId23"/>
    <sheet name="8 июня" sheetId="23" r:id="rId24"/>
    <sheet name="9 июня" sheetId="24" r:id="rId25"/>
    <sheet name="10 июня" sheetId="25" r:id="rId26"/>
    <sheet name="11 июня" sheetId="26" r:id="rId27"/>
    <sheet name="12 июня" sheetId="27" r:id="rId28"/>
    <sheet name="13 июня" sheetId="28" r:id="rId29"/>
    <sheet name="14 июня" sheetId="29" r:id="rId30"/>
    <sheet name="15 июня" sheetId="30" r:id="rId31"/>
  </sheets>
  <calcPr calcId="125725"/>
</workbook>
</file>

<file path=xl/calcChain.xml><?xml version="1.0" encoding="utf-8"?>
<calcChain xmlns="http://schemas.openxmlformats.org/spreadsheetml/2006/main">
  <c r="G19" i="31"/>
  <c r="G14"/>
  <c r="G15" s="1"/>
  <c r="G8"/>
  <c r="G7"/>
  <c r="G6"/>
  <c r="G5"/>
  <c r="G4"/>
  <c r="G9" s="1"/>
  <c r="G21" s="1"/>
  <c r="A8" i="29"/>
  <c r="B30" i="4"/>
  <c r="B29"/>
  <c r="A7" i="30"/>
  <c r="A10" i="28"/>
  <c r="B28" i="4" s="1"/>
  <c r="A10" i="27"/>
  <c r="B27" i="4" s="1"/>
  <c r="A10" i="26"/>
  <c r="B26" i="4"/>
  <c r="B25"/>
  <c r="A10" i="25"/>
  <c r="B24" i="4"/>
  <c r="B23"/>
  <c r="A6" i="23"/>
  <c r="A5" i="24"/>
  <c r="B22" i="4"/>
  <c r="A11" i="22"/>
  <c r="B21" i="4"/>
  <c r="B20"/>
  <c r="A6" i="20"/>
  <c r="A8" i="21"/>
  <c r="A10" i="19"/>
  <c r="B19" i="4"/>
  <c r="A10" i="18"/>
  <c r="B18" i="4" s="1"/>
  <c r="B17"/>
  <c r="A11" i="17"/>
  <c r="A11" i="16"/>
  <c r="B16" i="4" s="1"/>
  <c r="A12" i="14"/>
  <c r="B15" i="4"/>
  <c r="A7" i="15"/>
  <c r="B14" i="4"/>
  <c r="B12"/>
  <c r="A9" i="12"/>
  <c r="B13" i="4"/>
  <c r="A11" i="13"/>
  <c r="B11" i="4"/>
  <c r="A9" i="11"/>
  <c r="B10" i="4"/>
  <c r="A8" i="10"/>
  <c r="A8" i="9"/>
  <c r="B9" i="4" s="1"/>
  <c r="B8"/>
  <c r="A5" i="8"/>
  <c r="A9" i="7"/>
  <c r="B6" i="4"/>
  <c r="B7"/>
  <c r="A8" i="6"/>
  <c r="A5" i="1"/>
  <c r="B5" i="4"/>
  <c r="A7" i="5"/>
  <c r="B2" i="4"/>
  <c r="A12" i="2"/>
  <c r="B3" i="4" s="1"/>
  <c r="B4"/>
  <c r="A12" i="3"/>
  <c r="B31" i="4" l="1"/>
  <c r="B33"/>
</calcChain>
</file>

<file path=xl/sharedStrings.xml><?xml version="1.0" encoding="utf-8"?>
<sst xmlns="http://schemas.openxmlformats.org/spreadsheetml/2006/main" count="222" uniqueCount="183">
  <si>
    <t>тук-тук от отеля до BigC</t>
  </si>
  <si>
    <t>детская комната</t>
  </si>
  <si>
    <t>игрушка и платье для ребёнка</t>
  </si>
  <si>
    <t>чек из BigC (продукты + одежда)</t>
  </si>
  <si>
    <t>чек из Tesco Lotus (продукты + одежда)</t>
  </si>
  <si>
    <t>два взрослых билета в Сад бабочек</t>
  </si>
  <si>
    <t>такси от сада бабочек до отеля</t>
  </si>
  <si>
    <t>ужин в ресторане с синей крышей</t>
  </si>
  <si>
    <t>фрукты в  лавке</t>
  </si>
  <si>
    <t>18 мая</t>
  </si>
  <si>
    <t>19 мая</t>
  </si>
  <si>
    <t>20 мая</t>
  </si>
  <si>
    <t>тук-тук Отель - Карон</t>
  </si>
  <si>
    <t>половинка ананаса</t>
  </si>
  <si>
    <t>обед в Adaman Seafood</t>
  </si>
  <si>
    <t>фрукты в лавке</t>
  </si>
  <si>
    <t>два взрослых билета в Динопарк</t>
  </si>
  <si>
    <t>такси от отеля до Динопарка</t>
  </si>
  <si>
    <t>такси из аэропорта до отеля</t>
  </si>
  <si>
    <t>блинчики</t>
  </si>
  <si>
    <t>рыба с макашниц</t>
  </si>
  <si>
    <t>трансфер до ПХИ-Пхи 2-е взрослых</t>
  </si>
  <si>
    <t>ужин в ресторане</t>
  </si>
  <si>
    <t>21 мая</t>
  </si>
  <si>
    <t>еда в кафе</t>
  </si>
  <si>
    <t>еда и напитки в супермаркете</t>
  </si>
  <si>
    <t>еда</t>
  </si>
  <si>
    <t>напитки и еда в супермаркете</t>
  </si>
  <si>
    <t xml:space="preserve">22 мая </t>
  </si>
  <si>
    <t xml:space="preserve">23 мая </t>
  </si>
  <si>
    <t xml:space="preserve">ужин в кофе </t>
  </si>
  <si>
    <t xml:space="preserve">24 мая </t>
  </si>
  <si>
    <t>напитки</t>
  </si>
  <si>
    <t>обед в ресторане</t>
  </si>
  <si>
    <t>доставка на лонгтейле от пляжа до Пирса Тонсай</t>
  </si>
  <si>
    <t>25 мая</t>
  </si>
  <si>
    <t>еда в супермаркете</t>
  </si>
  <si>
    <t>супермаркет</t>
  </si>
  <si>
    <t>рыба</t>
  </si>
  <si>
    <t>фрукты</t>
  </si>
  <si>
    <t>ужин</t>
  </si>
  <si>
    <t xml:space="preserve">26мая </t>
  </si>
  <si>
    <t>доктор фиш</t>
  </si>
  <si>
    <t>билеты до краби</t>
  </si>
  <si>
    <t xml:space="preserve">27 мая </t>
  </si>
  <si>
    <t>29 мая</t>
  </si>
  <si>
    <t>еда для рыб</t>
  </si>
  <si>
    <t>напитки на корабле</t>
  </si>
  <si>
    <t>такси от пирса до отеля</t>
  </si>
  <si>
    <t>кукуруза</t>
  </si>
  <si>
    <t xml:space="preserve">28 мая </t>
  </si>
  <si>
    <t>мороженное</t>
  </si>
  <si>
    <t>шейк</t>
  </si>
  <si>
    <t>билеты на лодку до рейли</t>
  </si>
  <si>
    <t>еда с макашниц</t>
  </si>
  <si>
    <t>билеты на экскурсию</t>
  </si>
  <si>
    <t>мороженное в баскинробинс</t>
  </si>
  <si>
    <t>30 мая</t>
  </si>
  <si>
    <t>орехи в супермаркете</t>
  </si>
  <si>
    <t>ужин в макдаке</t>
  </si>
  <si>
    <t>кофе с кексом с старбагс</t>
  </si>
  <si>
    <t xml:space="preserve">31 мая </t>
  </si>
  <si>
    <t>крем после загара</t>
  </si>
  <si>
    <t>маскитос гель</t>
  </si>
  <si>
    <t xml:space="preserve">два билета до рейли </t>
  </si>
  <si>
    <t>сладости в магазине</t>
  </si>
  <si>
    <t>обед в кафе</t>
  </si>
  <si>
    <t>тук тук до отеля</t>
  </si>
  <si>
    <t>еда из суперкаркета</t>
  </si>
  <si>
    <t>1 июня</t>
  </si>
  <si>
    <t>еда из палатки</t>
  </si>
  <si>
    <t>еда в китайской столовой-ресторане</t>
  </si>
  <si>
    <t>еда из супрермаркета</t>
  </si>
  <si>
    <t>шлёпанцы ребёнку</t>
  </si>
  <si>
    <t>2 июня</t>
  </si>
  <si>
    <t xml:space="preserve">билеты до рейли </t>
  </si>
  <si>
    <t>еда в макашнице</t>
  </si>
  <si>
    <t xml:space="preserve">одежда </t>
  </si>
  <si>
    <t>рамки с фото</t>
  </si>
  <si>
    <t xml:space="preserve">3 июня </t>
  </si>
  <si>
    <t>билеты на  манки-змеиное шоу</t>
  </si>
  <si>
    <t xml:space="preserve">еда из макашниц </t>
  </si>
  <si>
    <t>трансфер до самуй по 450 за взрослого</t>
  </si>
  <si>
    <t>4 июня</t>
  </si>
  <si>
    <t xml:space="preserve">шарик в  небо </t>
  </si>
  <si>
    <t>еда из супермаркета</t>
  </si>
  <si>
    <t xml:space="preserve">такси из порта до отеля </t>
  </si>
  <si>
    <t>ужин в кафе</t>
  </si>
  <si>
    <t>фрукты в палатке</t>
  </si>
  <si>
    <t xml:space="preserve">5 июня </t>
  </si>
  <si>
    <t>6 июня</t>
  </si>
  <si>
    <t xml:space="preserve">1700 2-а билета на заповедник анатонг с каяком </t>
  </si>
  <si>
    <t xml:space="preserve">1500 тур до тао </t>
  </si>
  <si>
    <t xml:space="preserve">такси до парка </t>
  </si>
  <si>
    <t>обед</t>
  </si>
  <si>
    <t xml:space="preserve">такси обратно до отеля </t>
  </si>
  <si>
    <t xml:space="preserve">400 два входных билета в парк </t>
  </si>
  <si>
    <t>7 июня</t>
  </si>
  <si>
    <t>еда в кафе (барбекю)</t>
  </si>
  <si>
    <t>еда на рынке</t>
  </si>
  <si>
    <t xml:space="preserve">пинкейки </t>
  </si>
  <si>
    <t xml:space="preserve">8 июня </t>
  </si>
  <si>
    <t>9 июня</t>
  </si>
  <si>
    <t xml:space="preserve">такси(типа автобус) от маенам до ламая </t>
  </si>
  <si>
    <t>пять фонарей</t>
  </si>
  <si>
    <t>мыло 9-ть штук</t>
  </si>
  <si>
    <t>одежда</t>
  </si>
  <si>
    <t>10 июня</t>
  </si>
  <si>
    <t>плата за отель за 6 ночей</t>
  </si>
  <si>
    <t>плата за бунгало 5 ночей</t>
  </si>
  <si>
    <t>аренда мопеда на 3-и дня</t>
  </si>
  <si>
    <t>3 литра бензина</t>
  </si>
  <si>
    <t>11 июня</t>
  </si>
  <si>
    <t>еда+одежда в теско лотус</t>
  </si>
  <si>
    <t xml:space="preserve">скраб </t>
  </si>
  <si>
    <t>еда из макашниц</t>
  </si>
  <si>
    <t>билеты на шоу котиков и тигров</t>
  </si>
  <si>
    <t>литр бензина</t>
  </si>
  <si>
    <t>массаж</t>
  </si>
  <si>
    <t>12 июля</t>
  </si>
  <si>
    <t>еда слонам</t>
  </si>
  <si>
    <t>фото со слоном</t>
  </si>
  <si>
    <t>два массажа</t>
  </si>
  <si>
    <t>13 июня</t>
  </si>
  <si>
    <t>2x40 билет на водопад</t>
  </si>
  <si>
    <t>фрукты в супермаркете + шампуни</t>
  </si>
  <si>
    <t>одежда и еда с БигС</t>
  </si>
  <si>
    <t xml:space="preserve">два массажа </t>
  </si>
  <si>
    <t xml:space="preserve">14 июня </t>
  </si>
  <si>
    <t>15 июня</t>
  </si>
  <si>
    <t>барахло</t>
  </si>
  <si>
    <t xml:space="preserve">шезлонг на пляже </t>
  </si>
  <si>
    <t>бат</t>
  </si>
  <si>
    <t>руб</t>
  </si>
  <si>
    <t>Место покупки</t>
  </si>
  <si>
    <t xml:space="preserve">Дата оплаты </t>
  </si>
  <si>
    <t>Деньги</t>
  </si>
  <si>
    <t>THB</t>
  </si>
  <si>
    <t>$</t>
  </si>
  <si>
    <t xml:space="preserve">евро </t>
  </si>
  <si>
    <t xml:space="preserve">Гостинница </t>
  </si>
  <si>
    <t>Phuket Golden Sand Inn</t>
  </si>
  <si>
    <t>бронь через booking.com</t>
  </si>
  <si>
    <t>PHI PHI BAY</t>
  </si>
  <si>
    <t>KRABI TIPA RESORT</t>
  </si>
  <si>
    <t>Mae Mai Home</t>
  </si>
  <si>
    <t>бронь через sawadee.com</t>
  </si>
  <si>
    <t>Coconut  Beach Resort</t>
  </si>
  <si>
    <t>списались по почте</t>
  </si>
  <si>
    <t>Самолёт</t>
  </si>
  <si>
    <t xml:space="preserve">Москва-&gt;Пхукет (с двумя пересадками)  Etihad </t>
  </si>
  <si>
    <t>http://www.etihadairways.com</t>
  </si>
  <si>
    <t>Бангкок-&gt;Москва</t>
  </si>
  <si>
    <t>http://www.onetwotrip.com/# (Перелёт Трансаэро)</t>
  </si>
  <si>
    <t xml:space="preserve">О. Самуй-&gt;Бангкок </t>
  </si>
  <si>
    <t>http://www.bangkokair.com/</t>
  </si>
  <si>
    <t xml:space="preserve">Страховка </t>
  </si>
  <si>
    <t>Питание и прочие расходы</t>
  </si>
  <si>
    <t>обед в ресторане синей крышей</t>
  </si>
  <si>
    <t>блинчики из макашниц</t>
  </si>
  <si>
    <t>2-а кокоса</t>
  </si>
  <si>
    <t>курица из макашниц</t>
  </si>
  <si>
    <t>два шезлонга на Ката</t>
  </si>
  <si>
    <t>кокос с трубочкой</t>
  </si>
  <si>
    <t>два билета по 20 за вход на остров</t>
  </si>
  <si>
    <t>билеты по островам  по 1200 за два человека</t>
  </si>
  <si>
    <t>фрукты (два манго размером с маленькие торпеды)</t>
  </si>
  <si>
    <t>нарукавники для ребёнка</t>
  </si>
  <si>
    <t>лекарстро для уха</t>
  </si>
  <si>
    <t>билеты на вьюпоинт</t>
  </si>
  <si>
    <t>морепродукты в ресторане</t>
  </si>
  <si>
    <t>стирка и глажка белья</t>
  </si>
  <si>
    <t>залог за пиджак</t>
  </si>
  <si>
    <t>2x200 скалолазание</t>
  </si>
  <si>
    <t xml:space="preserve">еда в палатке </t>
  </si>
  <si>
    <t>доплата за пиджак</t>
  </si>
  <si>
    <t>ужин в китайском ресторане</t>
  </si>
  <si>
    <t>мото туктук до манки-змеиное шоу</t>
  </si>
  <si>
    <t>Мотто тук тук до  нопхрарата</t>
  </si>
  <si>
    <t>пинкейки у Легенды</t>
  </si>
  <si>
    <t>еда в  Макдональдс</t>
  </si>
  <si>
    <t>оплатил такси от отеля до аэропорта</t>
  </si>
  <si>
    <t>На 30 дней в СК Согласие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</si>
</sst>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1"/>
      <color rgb="FFC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/>
    <xf numFmtId="0" fontId="0" fillId="2" borderId="0" xfId="0" applyFill="1"/>
    <xf numFmtId="2" fontId="0" fillId="2" borderId="0" xfId="0" applyNumberFormat="1" applyFill="1"/>
    <xf numFmtId="14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2" fillId="0" borderId="0" xfId="1" applyAlignment="1" applyProtection="1"/>
    <xf numFmtId="2" fontId="3" fillId="0" borderId="0" xfId="0" applyNumberFormat="1" applyFont="1"/>
    <xf numFmtId="0" fontId="4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/>
    <xf numFmtId="2" fontId="1" fillId="2" borderId="0" xfId="0" applyNumberFormat="1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etwotrip.com/" TargetMode="External"/><Relationship Id="rId2" Type="http://schemas.openxmlformats.org/officeDocument/2006/relationships/hyperlink" Target="http://www.bangkokair.com/" TargetMode="External"/><Relationship Id="rId1" Type="http://schemas.openxmlformats.org/officeDocument/2006/relationships/hyperlink" Target="http://www.etihadairways.com/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C22" sqref="C22"/>
    </sheetView>
  </sheetViews>
  <sheetFormatPr defaultRowHeight="15"/>
  <cols>
    <col min="1" max="1" width="45" bestFit="1" customWidth="1"/>
    <col min="2" max="2" width="49.28515625" bestFit="1" customWidth="1"/>
    <col min="3" max="3" width="13.42578125" bestFit="1" customWidth="1"/>
    <col min="4" max="4" width="13.42578125" customWidth="1"/>
    <col min="7" max="7" width="9.5703125" bestFit="1" customWidth="1"/>
  </cols>
  <sheetData>
    <row r="1" spans="1:7" s="1" customFormat="1">
      <c r="B1" s="1" t="s">
        <v>134</v>
      </c>
      <c r="C1" s="1" t="s">
        <v>135</v>
      </c>
      <c r="D1" s="11" t="s">
        <v>136</v>
      </c>
      <c r="E1" s="11"/>
      <c r="F1" s="11"/>
      <c r="G1" s="11"/>
    </row>
    <row r="2" spans="1:7" s="1" customFormat="1">
      <c r="D2" s="1" t="s">
        <v>137</v>
      </c>
      <c r="E2" s="1" t="s">
        <v>138</v>
      </c>
      <c r="F2" s="1" t="s">
        <v>139</v>
      </c>
      <c r="G2" s="1" t="s">
        <v>133</v>
      </c>
    </row>
    <row r="3" spans="1:7">
      <c r="A3" s="2" t="s">
        <v>140</v>
      </c>
      <c r="B3" s="2"/>
      <c r="C3" s="2"/>
      <c r="D3" s="3"/>
      <c r="E3" s="3"/>
      <c r="F3" s="3"/>
      <c r="G3" s="3"/>
    </row>
    <row r="4" spans="1:7">
      <c r="A4" t="s">
        <v>141</v>
      </c>
      <c r="B4" t="s">
        <v>142</v>
      </c>
      <c r="C4" s="4">
        <v>41051</v>
      </c>
      <c r="D4" s="5">
        <v>3600</v>
      </c>
      <c r="E4" s="5">
        <v>116.97</v>
      </c>
      <c r="F4" s="5"/>
      <c r="G4" s="5">
        <f>E4*31</f>
        <v>3626.07</v>
      </c>
    </row>
    <row r="5" spans="1:7">
      <c r="A5" t="s">
        <v>143</v>
      </c>
      <c r="B5" t="s">
        <v>142</v>
      </c>
      <c r="C5" s="4">
        <v>41054</v>
      </c>
      <c r="D5" s="5">
        <v>14000</v>
      </c>
      <c r="E5" s="5">
        <v>456.48</v>
      </c>
      <c r="F5" s="5"/>
      <c r="G5" s="5">
        <f t="shared" ref="G5:G6" si="0">E5*31</f>
        <v>14150.880000000001</v>
      </c>
    </row>
    <row r="6" spans="1:7">
      <c r="A6" t="s">
        <v>144</v>
      </c>
      <c r="B6" t="s">
        <v>142</v>
      </c>
      <c r="C6" s="4">
        <v>41061</v>
      </c>
      <c r="D6" s="5">
        <v>10500</v>
      </c>
      <c r="E6" s="5">
        <v>337.81</v>
      </c>
      <c r="F6" s="5"/>
      <c r="G6" s="5">
        <f t="shared" si="0"/>
        <v>10472.11</v>
      </c>
    </row>
    <row r="7" spans="1:7">
      <c r="A7" t="s">
        <v>145</v>
      </c>
      <c r="B7" t="s">
        <v>146</v>
      </c>
      <c r="D7" s="5">
        <v>4500</v>
      </c>
      <c r="E7" s="5"/>
      <c r="F7" s="5"/>
      <c r="G7" s="5">
        <f>D7*0.85</f>
        <v>3825</v>
      </c>
    </row>
    <row r="8" spans="1:7">
      <c r="A8" t="s">
        <v>147</v>
      </c>
      <c r="B8" t="s">
        <v>148</v>
      </c>
      <c r="D8" s="5">
        <v>7800</v>
      </c>
      <c r="E8" s="5"/>
      <c r="F8" s="5"/>
      <c r="G8" s="5">
        <f>D8*0.85</f>
        <v>6630</v>
      </c>
    </row>
    <row r="9" spans="1:7">
      <c r="D9" s="5"/>
      <c r="E9" s="5"/>
      <c r="F9" s="5"/>
      <c r="G9" s="6">
        <f>SUM(G4:G8)</f>
        <v>38704.06</v>
      </c>
    </row>
    <row r="10" spans="1:7">
      <c r="D10" s="5"/>
      <c r="E10" s="5"/>
      <c r="F10" s="5"/>
      <c r="G10" s="5"/>
    </row>
    <row r="11" spans="1:7">
      <c r="A11" s="2" t="s">
        <v>149</v>
      </c>
      <c r="B11" s="2"/>
      <c r="C11" s="2"/>
      <c r="D11" s="3"/>
      <c r="E11" s="3"/>
      <c r="F11" s="3"/>
      <c r="G11" s="3"/>
    </row>
    <row r="12" spans="1:7">
      <c r="A12" t="s">
        <v>150</v>
      </c>
      <c r="B12" s="7" t="s">
        <v>151</v>
      </c>
      <c r="C12" s="4">
        <v>41029</v>
      </c>
      <c r="D12" s="5"/>
      <c r="E12" s="5"/>
      <c r="F12" s="5">
        <v>990.51</v>
      </c>
      <c r="G12" s="5">
        <v>38453.879999999997</v>
      </c>
    </row>
    <row r="13" spans="1:7">
      <c r="A13" t="s">
        <v>152</v>
      </c>
      <c r="B13" s="7" t="s">
        <v>153</v>
      </c>
      <c r="C13" s="4">
        <v>41029</v>
      </c>
      <c r="D13" s="5"/>
      <c r="E13" s="5"/>
      <c r="F13" s="5"/>
      <c r="G13" s="5">
        <v>44000</v>
      </c>
    </row>
    <row r="14" spans="1:7">
      <c r="A14" t="s">
        <v>154</v>
      </c>
      <c r="B14" s="7" t="s">
        <v>155</v>
      </c>
      <c r="C14" s="4">
        <v>41040</v>
      </c>
      <c r="D14" s="5">
        <v>11050</v>
      </c>
      <c r="E14" s="5">
        <v>363.79</v>
      </c>
      <c r="F14" s="5"/>
      <c r="G14" s="5">
        <f>D14*0.85</f>
        <v>9392.5</v>
      </c>
    </row>
    <row r="15" spans="1:7">
      <c r="G15" s="6">
        <f>SUM(G12:G14)</f>
        <v>91846.38</v>
      </c>
    </row>
    <row r="16" spans="1:7">
      <c r="A16" s="2" t="s">
        <v>156</v>
      </c>
      <c r="B16" s="2"/>
      <c r="C16" s="2"/>
      <c r="D16" s="3"/>
      <c r="E16" s="3"/>
      <c r="F16" s="3"/>
      <c r="G16" s="3"/>
    </row>
    <row r="17" spans="1:7">
      <c r="A17" t="s">
        <v>182</v>
      </c>
      <c r="G17" s="6">
        <v>2345</v>
      </c>
    </row>
    <row r="19" spans="1:7">
      <c r="A19" s="2" t="s">
        <v>157</v>
      </c>
      <c r="B19" s="2"/>
      <c r="C19" s="2"/>
      <c r="D19" s="3"/>
      <c r="E19" s="3"/>
      <c r="F19" s="3"/>
      <c r="G19" s="13">
        <f>'Итог трат'!B33</f>
        <v>54910</v>
      </c>
    </row>
    <row r="21" spans="1:7">
      <c r="G21" s="8">
        <f>G9+G15+G17+G19</f>
        <v>187805.44</v>
      </c>
    </row>
  </sheetData>
  <mergeCells count="1">
    <mergeCell ref="D1:G1"/>
  </mergeCells>
  <hyperlinks>
    <hyperlink ref="B12" r:id="rId1"/>
    <hyperlink ref="B14" r:id="rId2"/>
    <hyperlink ref="B13" r:id="rId3" location=" (Перелёт Трансаэро)"/>
  </hyperlinks>
  <pageMargins left="0.7" right="0.7" top="0.75" bottom="0.75" header="0.3" footer="0.3"/>
  <pageSetup paperSize="9" orientation="portrait" horizontalDpi="300" verticalDpi="300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4:B8"/>
  <sheetViews>
    <sheetView workbookViewId="0">
      <selection activeCell="B4" sqref="B4:B7"/>
    </sheetView>
  </sheetViews>
  <sheetFormatPr defaultRowHeight="15"/>
  <cols>
    <col min="2" max="2" width="46.7109375" bestFit="1" customWidth="1"/>
  </cols>
  <sheetData>
    <row r="4" spans="1:2">
      <c r="A4">
        <v>120</v>
      </c>
      <c r="B4" t="s">
        <v>32</v>
      </c>
    </row>
    <row r="5" spans="1:2">
      <c r="A5">
        <v>400</v>
      </c>
      <c r="B5" t="s">
        <v>33</v>
      </c>
    </row>
    <row r="6" spans="1:2">
      <c r="A6">
        <v>300</v>
      </c>
      <c r="B6" t="s">
        <v>34</v>
      </c>
    </row>
    <row r="7" spans="1:2">
      <c r="A7">
        <v>160</v>
      </c>
      <c r="B7" t="s">
        <v>36</v>
      </c>
    </row>
    <row r="8" spans="1:2">
      <c r="A8" s="1">
        <f>SUM(A4:A7)</f>
        <v>980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8"/>
  <sheetViews>
    <sheetView workbookViewId="0">
      <selection activeCell="B10" sqref="B10"/>
    </sheetView>
  </sheetViews>
  <sheetFormatPr defaultRowHeight="15"/>
  <sheetData>
    <row r="3" spans="1:2">
      <c r="A3">
        <v>380</v>
      </c>
      <c r="B3" t="s">
        <v>40</v>
      </c>
    </row>
    <row r="4" spans="1:2">
      <c r="A4">
        <v>335</v>
      </c>
      <c r="B4" t="s">
        <v>37</v>
      </c>
    </row>
    <row r="5" spans="1:2">
      <c r="A5">
        <v>250</v>
      </c>
      <c r="B5" t="s">
        <v>38</v>
      </c>
    </row>
    <row r="6" spans="1:2">
      <c r="A6">
        <v>150</v>
      </c>
      <c r="B6" t="s">
        <v>39</v>
      </c>
    </row>
    <row r="8" spans="1:2">
      <c r="A8">
        <f>SUM(A3:A7)</f>
        <v>1115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9"/>
  <sheetViews>
    <sheetView workbookViewId="0">
      <selection activeCell="C11" sqref="C11"/>
    </sheetView>
  </sheetViews>
  <sheetFormatPr defaultRowHeight="15"/>
  <cols>
    <col min="2" max="2" width="19.42578125" bestFit="1" customWidth="1"/>
  </cols>
  <sheetData>
    <row r="2" spans="1:2">
      <c r="A2">
        <v>420</v>
      </c>
      <c r="B2" t="s">
        <v>40</v>
      </c>
    </row>
    <row r="3" spans="1:2">
      <c r="A3">
        <v>360</v>
      </c>
      <c r="B3" t="s">
        <v>40</v>
      </c>
    </row>
    <row r="4" spans="1:2">
      <c r="A4">
        <v>150</v>
      </c>
      <c r="B4" t="s">
        <v>42</v>
      </c>
    </row>
    <row r="5" spans="1:2">
      <c r="A5">
        <v>258</v>
      </c>
      <c r="B5" t="s">
        <v>36</v>
      </c>
    </row>
    <row r="6" spans="1:2">
      <c r="A6">
        <v>180</v>
      </c>
      <c r="B6" t="s">
        <v>168</v>
      </c>
    </row>
    <row r="7" spans="1:2">
      <c r="A7">
        <v>600</v>
      </c>
      <c r="B7" t="s">
        <v>43</v>
      </c>
    </row>
    <row r="9" spans="1:2">
      <c r="A9" s="1">
        <f>SUM(A2:A8)</f>
        <v>1968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B9"/>
  <sheetViews>
    <sheetView workbookViewId="0">
      <selection activeCell="B4" sqref="B4:B7"/>
    </sheetView>
  </sheetViews>
  <sheetFormatPr defaultRowHeight="15"/>
  <cols>
    <col min="1" max="1" width="5" bestFit="1" customWidth="1"/>
    <col min="2" max="2" width="26.5703125" bestFit="1" customWidth="1"/>
  </cols>
  <sheetData>
    <row r="4" spans="1:2">
      <c r="A4">
        <v>40</v>
      </c>
      <c r="B4" s="9" t="s">
        <v>169</v>
      </c>
    </row>
    <row r="5" spans="1:2">
      <c r="A5">
        <v>50</v>
      </c>
      <c r="B5" s="9" t="s">
        <v>52</v>
      </c>
    </row>
    <row r="6" spans="1:2">
      <c r="A6">
        <v>30</v>
      </c>
      <c r="B6" s="9" t="s">
        <v>51</v>
      </c>
    </row>
    <row r="7" spans="1:2">
      <c r="A7">
        <v>1460</v>
      </c>
      <c r="B7" s="9" t="s">
        <v>170</v>
      </c>
    </row>
    <row r="9" spans="1:2">
      <c r="A9" s="1">
        <f>SUM(A2:A8)</f>
        <v>1580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3:B11"/>
  <sheetViews>
    <sheetView workbookViewId="0">
      <selection activeCell="B3" sqref="B3:B8"/>
    </sheetView>
  </sheetViews>
  <sheetFormatPr defaultRowHeight="15"/>
  <cols>
    <col min="2" max="2" width="22.85546875" bestFit="1" customWidth="1"/>
  </cols>
  <sheetData>
    <row r="3" spans="1:2">
      <c r="A3">
        <v>20</v>
      </c>
      <c r="B3" t="s">
        <v>46</v>
      </c>
    </row>
    <row r="4" spans="1:2">
      <c r="A4">
        <v>50</v>
      </c>
      <c r="B4" t="s">
        <v>47</v>
      </c>
    </row>
    <row r="5" spans="1:2">
      <c r="A5">
        <v>400</v>
      </c>
      <c r="B5" t="s">
        <v>48</v>
      </c>
    </row>
    <row r="6" spans="1:2">
      <c r="A6">
        <v>30</v>
      </c>
      <c r="B6" t="s">
        <v>49</v>
      </c>
    </row>
    <row r="7" spans="1:2">
      <c r="A7">
        <v>420</v>
      </c>
      <c r="B7" t="s">
        <v>33</v>
      </c>
    </row>
    <row r="8" spans="1:2">
      <c r="A8">
        <v>250</v>
      </c>
      <c r="B8" t="s">
        <v>36</v>
      </c>
    </row>
    <row r="11" spans="1:2">
      <c r="A11" s="1">
        <f>SUM(A3:A10)</f>
        <v>1170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2" sqref="B2:B11"/>
    </sheetView>
  </sheetViews>
  <sheetFormatPr defaultRowHeight="15"/>
  <cols>
    <col min="2" max="2" width="25.7109375" bestFit="1" customWidth="1"/>
  </cols>
  <sheetData>
    <row r="2" spans="1:2">
      <c r="A2">
        <v>400</v>
      </c>
      <c r="B2" t="s">
        <v>53</v>
      </c>
    </row>
    <row r="3" spans="1:2">
      <c r="A3">
        <v>100</v>
      </c>
      <c r="B3" t="s">
        <v>37</v>
      </c>
    </row>
    <row r="4" spans="1:2">
      <c r="A4">
        <v>420</v>
      </c>
      <c r="B4" t="s">
        <v>33</v>
      </c>
    </row>
    <row r="5" spans="1:2">
      <c r="A5">
        <v>100</v>
      </c>
      <c r="B5" t="s">
        <v>54</v>
      </c>
    </row>
    <row r="6" spans="1:2">
      <c r="A6">
        <v>1960</v>
      </c>
      <c r="B6" t="s">
        <v>55</v>
      </c>
    </row>
    <row r="7" spans="1:2">
      <c r="A7">
        <v>245</v>
      </c>
      <c r="B7" t="s">
        <v>56</v>
      </c>
    </row>
    <row r="8" spans="1:2">
      <c r="A8">
        <v>120</v>
      </c>
      <c r="B8" t="s">
        <v>58</v>
      </c>
    </row>
    <row r="9" spans="1:2">
      <c r="A9">
        <v>100</v>
      </c>
      <c r="B9" t="s">
        <v>36</v>
      </c>
    </row>
    <row r="10" spans="1:2">
      <c r="A10">
        <v>160</v>
      </c>
      <c r="B10" t="s">
        <v>62</v>
      </c>
    </row>
    <row r="11" spans="1:2">
      <c r="A11">
        <v>100</v>
      </c>
      <c r="B11" t="s">
        <v>63</v>
      </c>
    </row>
    <row r="12" spans="1:2">
      <c r="A12" s="1">
        <f>SUM(A2:A11)</f>
        <v>3705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B5" sqref="B5"/>
    </sheetView>
  </sheetViews>
  <sheetFormatPr defaultRowHeight="15"/>
  <cols>
    <col min="2" max="2" width="23.5703125" bestFit="1" customWidth="1"/>
  </cols>
  <sheetData>
    <row r="3" spans="1:2">
      <c r="A3">
        <v>210</v>
      </c>
      <c r="B3" t="s">
        <v>59</v>
      </c>
    </row>
    <row r="4" spans="1:2">
      <c r="A4">
        <v>180</v>
      </c>
      <c r="B4" t="s">
        <v>60</v>
      </c>
    </row>
    <row r="5" spans="1:2">
      <c r="A5">
        <v>110</v>
      </c>
      <c r="B5" t="s">
        <v>171</v>
      </c>
    </row>
    <row r="7" spans="1:2">
      <c r="A7" s="1">
        <f>SUM(A3:A6)</f>
        <v>500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11"/>
  <sheetViews>
    <sheetView workbookViewId="0">
      <selection activeCell="B8" sqref="B8"/>
    </sheetView>
  </sheetViews>
  <sheetFormatPr defaultRowHeight="15"/>
  <cols>
    <col min="2" max="2" width="20.5703125" bestFit="1" customWidth="1"/>
  </cols>
  <sheetData>
    <row r="3" spans="1:2">
      <c r="A3">
        <v>150</v>
      </c>
      <c r="B3" t="s">
        <v>65</v>
      </c>
    </row>
    <row r="4" spans="1:2">
      <c r="A4">
        <v>380</v>
      </c>
      <c r="B4" t="s">
        <v>66</v>
      </c>
    </row>
    <row r="5" spans="1:2">
      <c r="A5">
        <v>100</v>
      </c>
      <c r="B5" t="s">
        <v>67</v>
      </c>
    </row>
    <row r="8" spans="1:2">
      <c r="A8">
        <v>2000</v>
      </c>
      <c r="B8" t="s">
        <v>172</v>
      </c>
    </row>
    <row r="9" spans="1:2">
      <c r="A9">
        <v>150</v>
      </c>
      <c r="B9" t="s">
        <v>68</v>
      </c>
    </row>
    <row r="11" spans="1:2">
      <c r="A11">
        <f>SUM(A1:A9)</f>
        <v>2780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11"/>
  <sheetViews>
    <sheetView workbookViewId="0">
      <selection activeCell="D13" sqref="D13"/>
    </sheetView>
  </sheetViews>
  <sheetFormatPr defaultRowHeight="15"/>
  <cols>
    <col min="2" max="2" width="20.5703125" bestFit="1" customWidth="1"/>
  </cols>
  <sheetData>
    <row r="2" spans="1:2">
      <c r="A2">
        <v>400</v>
      </c>
      <c r="B2" t="s">
        <v>64</v>
      </c>
    </row>
    <row r="3" spans="1:2">
      <c r="A3">
        <v>100</v>
      </c>
      <c r="B3" t="s">
        <v>70</v>
      </c>
    </row>
    <row r="4" spans="1:2">
      <c r="A4">
        <v>400</v>
      </c>
      <c r="B4" t="s">
        <v>173</v>
      </c>
    </row>
    <row r="6" spans="1:2">
      <c r="A6">
        <v>150</v>
      </c>
      <c r="B6" t="s">
        <v>71</v>
      </c>
    </row>
    <row r="7" spans="1:2">
      <c r="A7">
        <v>150</v>
      </c>
      <c r="B7" t="s">
        <v>72</v>
      </c>
    </row>
    <row r="8" spans="1:2">
      <c r="A8">
        <v>180</v>
      </c>
      <c r="B8" t="s">
        <v>73</v>
      </c>
    </row>
    <row r="11" spans="1:2">
      <c r="A11" s="1">
        <f>SUM(A2:A10)</f>
        <v>1380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C11"/>
  <sheetViews>
    <sheetView workbookViewId="0">
      <selection activeCell="D15" sqref="D15"/>
    </sheetView>
  </sheetViews>
  <sheetFormatPr defaultRowHeight="15"/>
  <cols>
    <col min="2" max="2" width="27.5703125" bestFit="1" customWidth="1"/>
  </cols>
  <sheetData>
    <row r="2" spans="1:3">
      <c r="A2">
        <v>400</v>
      </c>
      <c r="B2" s="9" t="s">
        <v>75</v>
      </c>
      <c r="C2" s="10"/>
    </row>
    <row r="3" spans="1:3">
      <c r="A3">
        <v>70</v>
      </c>
      <c r="B3" s="9" t="s">
        <v>174</v>
      </c>
      <c r="C3" s="10"/>
    </row>
    <row r="4" spans="1:3">
      <c r="A4">
        <v>2000</v>
      </c>
      <c r="B4" s="9" t="s">
        <v>175</v>
      </c>
      <c r="C4" s="10"/>
    </row>
    <row r="5" spans="1:3">
      <c r="A5">
        <v>370</v>
      </c>
      <c r="B5" s="9" t="s">
        <v>176</v>
      </c>
      <c r="C5" s="10"/>
    </row>
    <row r="6" spans="1:3">
      <c r="A6">
        <v>90</v>
      </c>
      <c r="B6" s="9" t="s">
        <v>76</v>
      </c>
      <c r="C6" s="10"/>
    </row>
    <row r="7" spans="1:3">
      <c r="A7">
        <v>250</v>
      </c>
      <c r="B7" s="9" t="s">
        <v>77</v>
      </c>
      <c r="C7" s="10"/>
    </row>
    <row r="8" spans="1:3">
      <c r="A8">
        <v>280</v>
      </c>
      <c r="B8" s="9" t="s">
        <v>78</v>
      </c>
      <c r="C8" s="10"/>
    </row>
    <row r="9" spans="1:3">
      <c r="A9">
        <v>60</v>
      </c>
      <c r="B9" s="9" t="s">
        <v>51</v>
      </c>
      <c r="C9" s="10"/>
    </row>
    <row r="10" spans="1:3">
      <c r="A10">
        <f>SUM(A2:A9)</f>
        <v>3520</v>
      </c>
    </row>
    <row r="11" spans="1:3">
      <c r="B1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workbookViewId="0">
      <selection activeCell="D37" sqref="D37"/>
    </sheetView>
  </sheetViews>
  <sheetFormatPr defaultRowHeight="15"/>
  <cols>
    <col min="3" max="3" width="12" bestFit="1" customWidth="1"/>
    <col min="4" max="4" width="23.28515625" bestFit="1" customWidth="1"/>
  </cols>
  <sheetData>
    <row r="2" spans="1:2">
      <c r="A2" t="s">
        <v>9</v>
      </c>
      <c r="B2">
        <f>'18 мая'!A5</f>
        <v>1300</v>
      </c>
    </row>
    <row r="3" spans="1:2">
      <c r="A3" t="s">
        <v>10</v>
      </c>
      <c r="B3">
        <f>'19 мая'!A12</f>
        <v>1940</v>
      </c>
    </row>
    <row r="4" spans="1:2">
      <c r="A4" t="s">
        <v>11</v>
      </c>
      <c r="B4">
        <f>'20 мая'!A12</f>
        <v>4642</v>
      </c>
    </row>
    <row r="5" spans="1:2">
      <c r="A5" t="s">
        <v>23</v>
      </c>
      <c r="B5">
        <f>'21мая'!A7</f>
        <v>1840</v>
      </c>
    </row>
    <row r="6" spans="1:2">
      <c r="A6" t="s">
        <v>28</v>
      </c>
      <c r="B6">
        <f>'22мая'!A8</f>
        <v>1300</v>
      </c>
    </row>
    <row r="7" spans="1:2">
      <c r="A7" t="s">
        <v>29</v>
      </c>
      <c r="B7">
        <f>'23 мая'!A9</f>
        <v>3250</v>
      </c>
    </row>
    <row r="8" spans="1:2">
      <c r="A8" t="s">
        <v>31</v>
      </c>
      <c r="B8">
        <f>'24 мая'!A5</f>
        <v>540</v>
      </c>
    </row>
    <row r="9" spans="1:2">
      <c r="A9" t="s">
        <v>35</v>
      </c>
      <c r="B9">
        <f>'25 мая'!A8</f>
        <v>980</v>
      </c>
    </row>
    <row r="10" spans="1:2">
      <c r="A10" t="s">
        <v>41</v>
      </c>
      <c r="B10">
        <f>'26 мая'!A8</f>
        <v>1115</v>
      </c>
    </row>
    <row r="11" spans="1:2">
      <c r="A11" t="s">
        <v>44</v>
      </c>
      <c r="B11">
        <f>'27 мая'!A9</f>
        <v>1968</v>
      </c>
    </row>
    <row r="12" spans="1:2">
      <c r="A12" t="s">
        <v>50</v>
      </c>
      <c r="B12">
        <f>'28 мая'!A9</f>
        <v>1580</v>
      </c>
    </row>
    <row r="13" spans="1:2">
      <c r="A13" t="s">
        <v>45</v>
      </c>
      <c r="B13">
        <f>'29 мая'!A11</f>
        <v>1170</v>
      </c>
    </row>
    <row r="14" spans="1:2">
      <c r="A14" t="s">
        <v>57</v>
      </c>
      <c r="B14">
        <f>'30мая'!A12</f>
        <v>3705</v>
      </c>
    </row>
    <row r="15" spans="1:2">
      <c r="A15" t="s">
        <v>61</v>
      </c>
      <c r="B15">
        <f>'31 мая'!A7</f>
        <v>500</v>
      </c>
    </row>
    <row r="16" spans="1:2">
      <c r="A16" t="s">
        <v>69</v>
      </c>
      <c r="B16">
        <f>'1 июня'!A11</f>
        <v>2780</v>
      </c>
    </row>
    <row r="17" spans="1:4">
      <c r="A17" t="s">
        <v>74</v>
      </c>
      <c r="B17">
        <f>'2 июня'!A11</f>
        <v>1380</v>
      </c>
    </row>
    <row r="18" spans="1:4">
      <c r="A18" t="s">
        <v>79</v>
      </c>
      <c r="B18">
        <f>'3 июня'!A10</f>
        <v>3520</v>
      </c>
    </row>
    <row r="19" spans="1:4">
      <c r="A19" t="s">
        <v>83</v>
      </c>
      <c r="B19">
        <f>'4  июня'!A10</f>
        <v>2730</v>
      </c>
    </row>
    <row r="20" spans="1:4">
      <c r="A20" t="s">
        <v>89</v>
      </c>
      <c r="B20">
        <f>'5 июня'!A6</f>
        <v>1090</v>
      </c>
    </row>
    <row r="21" spans="1:4">
      <c r="A21" t="s">
        <v>90</v>
      </c>
      <c r="B21">
        <f>'6 июня'!A8</f>
        <v>1020</v>
      </c>
      <c r="C21">
        <v>4500</v>
      </c>
      <c r="D21" t="s">
        <v>109</v>
      </c>
    </row>
    <row r="22" spans="1:4">
      <c r="A22" t="s">
        <v>97</v>
      </c>
      <c r="B22">
        <f>'7 июня'!A11</f>
        <v>9795</v>
      </c>
    </row>
    <row r="23" spans="1:4">
      <c r="A23" t="s">
        <v>101</v>
      </c>
      <c r="B23">
        <f>'8 июня'!A6</f>
        <v>285</v>
      </c>
    </row>
    <row r="24" spans="1:4">
      <c r="A24" t="s">
        <v>102</v>
      </c>
      <c r="B24">
        <f>'9 июня'!A5</f>
        <v>540</v>
      </c>
    </row>
    <row r="25" spans="1:4">
      <c r="A25" t="s">
        <v>107</v>
      </c>
      <c r="B25">
        <f>'10 июня'!A10</f>
        <v>3230</v>
      </c>
      <c r="C25">
        <v>7800</v>
      </c>
      <c r="D25" t="s">
        <v>108</v>
      </c>
    </row>
    <row r="26" spans="1:4">
      <c r="A26" t="s">
        <v>112</v>
      </c>
      <c r="B26">
        <f>'11 июня'!A10</f>
        <v>2790</v>
      </c>
    </row>
    <row r="27" spans="1:4">
      <c r="A27" t="s">
        <v>119</v>
      </c>
      <c r="B27">
        <f>'12 июня'!A10</f>
        <v>2730</v>
      </c>
    </row>
    <row r="28" spans="1:4">
      <c r="A28" t="s">
        <v>123</v>
      </c>
      <c r="B28">
        <f>'13 июня'!A10</f>
        <v>1630</v>
      </c>
    </row>
    <row r="29" spans="1:4">
      <c r="A29" t="s">
        <v>128</v>
      </c>
      <c r="B29">
        <f>'14 июня'!A8</f>
        <v>3920</v>
      </c>
    </row>
    <row r="30" spans="1:4">
      <c r="A30" t="s">
        <v>129</v>
      </c>
      <c r="B30">
        <f>'15 июня'!A7</f>
        <v>1330</v>
      </c>
    </row>
    <row r="31" spans="1:4">
      <c r="B31" s="1">
        <f>SUM(B2:B30)</f>
        <v>64600</v>
      </c>
      <c r="C31" t="s">
        <v>132</v>
      </c>
    </row>
    <row r="33" spans="2:3">
      <c r="B33">
        <f>B31*0.85</f>
        <v>54910</v>
      </c>
      <c r="C33" t="s">
        <v>133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3:B10"/>
  <sheetViews>
    <sheetView workbookViewId="0">
      <selection activeCell="B9" sqref="B3:B9"/>
    </sheetView>
  </sheetViews>
  <sheetFormatPr defaultRowHeight="15"/>
  <cols>
    <col min="2" max="2" width="35" bestFit="1" customWidth="1"/>
  </cols>
  <sheetData>
    <row r="3" spans="1:2">
      <c r="A3">
        <v>100</v>
      </c>
      <c r="B3" s="9" t="s">
        <v>177</v>
      </c>
    </row>
    <row r="4" spans="1:2">
      <c r="A4">
        <v>1200</v>
      </c>
      <c r="B4" s="9" t="s">
        <v>80</v>
      </c>
    </row>
    <row r="5" spans="1:2">
      <c r="A5">
        <v>100</v>
      </c>
      <c r="B5" s="9" t="s">
        <v>178</v>
      </c>
    </row>
    <row r="6" spans="1:2">
      <c r="A6">
        <v>180</v>
      </c>
      <c r="B6" s="9" t="s">
        <v>81</v>
      </c>
    </row>
    <row r="7" spans="1:2">
      <c r="A7">
        <v>900</v>
      </c>
      <c r="B7" s="9" t="s">
        <v>82</v>
      </c>
    </row>
    <row r="8" spans="1:2">
      <c r="A8">
        <v>150</v>
      </c>
      <c r="B8" s="9" t="s">
        <v>54</v>
      </c>
    </row>
    <row r="9" spans="1:2">
      <c r="A9">
        <v>100</v>
      </c>
      <c r="B9" s="9" t="s">
        <v>84</v>
      </c>
    </row>
    <row r="10" spans="1:2">
      <c r="A10" s="1">
        <f>SUM(A3:A9)</f>
        <v>2730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6"/>
  <sheetViews>
    <sheetView workbookViewId="0">
      <selection activeCell="B2" sqref="B2:B4"/>
    </sheetView>
  </sheetViews>
  <sheetFormatPr defaultRowHeight="15"/>
  <cols>
    <col min="2" max="2" width="20.28515625" bestFit="1" customWidth="1"/>
  </cols>
  <sheetData>
    <row r="2" spans="1:2">
      <c r="A2">
        <v>150</v>
      </c>
      <c r="B2" t="s">
        <v>85</v>
      </c>
    </row>
    <row r="3" spans="1:2">
      <c r="A3">
        <v>500</v>
      </c>
      <c r="B3" t="s">
        <v>86</v>
      </c>
    </row>
    <row r="4" spans="1:2">
      <c r="A4">
        <v>440</v>
      </c>
      <c r="B4" t="s">
        <v>87</v>
      </c>
    </row>
    <row r="6" spans="1:2">
      <c r="A6">
        <f>SUM(A2:A5)</f>
        <v>1090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8"/>
  <sheetViews>
    <sheetView workbookViewId="0">
      <selection activeCell="B2" sqref="B2:B5"/>
    </sheetView>
  </sheetViews>
  <sheetFormatPr defaultRowHeight="15"/>
  <cols>
    <col min="2" max="2" width="23" bestFit="1" customWidth="1"/>
  </cols>
  <sheetData>
    <row r="2" spans="1:2">
      <c r="A2">
        <v>500</v>
      </c>
      <c r="B2" t="s">
        <v>33</v>
      </c>
    </row>
    <row r="3" spans="1:2">
      <c r="A3">
        <v>280</v>
      </c>
      <c r="B3" t="s">
        <v>88</v>
      </c>
    </row>
    <row r="4" spans="1:2">
      <c r="A4">
        <v>140</v>
      </c>
      <c r="B4" t="s">
        <v>85</v>
      </c>
    </row>
    <row r="5" spans="1:2">
      <c r="A5">
        <v>100</v>
      </c>
      <c r="B5" t="s">
        <v>32</v>
      </c>
    </row>
    <row r="8" spans="1:2">
      <c r="A8">
        <f>SUM(A2:A7)</f>
        <v>1020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1"/>
  <sheetViews>
    <sheetView workbookViewId="0">
      <selection activeCell="B12" sqref="B12:B13"/>
    </sheetView>
  </sheetViews>
  <sheetFormatPr defaultRowHeight="15"/>
  <cols>
    <col min="2" max="2" width="46" bestFit="1" customWidth="1"/>
  </cols>
  <sheetData>
    <row r="2" spans="1:2">
      <c r="A2">
        <v>3400</v>
      </c>
      <c r="B2" t="s">
        <v>91</v>
      </c>
    </row>
    <row r="3" spans="1:2">
      <c r="A3">
        <v>3000</v>
      </c>
      <c r="B3" t="s">
        <v>92</v>
      </c>
    </row>
    <row r="4" spans="1:2">
      <c r="A4">
        <v>800</v>
      </c>
      <c r="B4" t="s">
        <v>93</v>
      </c>
    </row>
    <row r="5" spans="1:2">
      <c r="A5">
        <v>800</v>
      </c>
      <c r="B5" t="s">
        <v>96</v>
      </c>
    </row>
    <row r="6" spans="1:2">
      <c r="A6">
        <v>500</v>
      </c>
      <c r="B6" t="s">
        <v>94</v>
      </c>
    </row>
    <row r="7" spans="1:2">
      <c r="A7">
        <v>1000</v>
      </c>
      <c r="B7" t="s">
        <v>95</v>
      </c>
    </row>
    <row r="8" spans="1:2">
      <c r="A8">
        <v>100</v>
      </c>
      <c r="B8" t="s">
        <v>179</v>
      </c>
    </row>
    <row r="9" spans="1:2">
      <c r="A9">
        <v>195</v>
      </c>
      <c r="B9" t="s">
        <v>85</v>
      </c>
    </row>
    <row r="11" spans="1:2">
      <c r="A11" s="1">
        <f>SUM(A2:A10)</f>
        <v>9795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6"/>
  <sheetViews>
    <sheetView workbookViewId="0">
      <selection activeCell="B2" sqref="B2:B4"/>
    </sheetView>
  </sheetViews>
  <sheetFormatPr defaultRowHeight="15"/>
  <cols>
    <col min="2" max="2" width="13.140625" bestFit="1" customWidth="1"/>
  </cols>
  <sheetData>
    <row r="2" spans="1:2">
      <c r="A2">
        <v>150</v>
      </c>
      <c r="B2" t="s">
        <v>24</v>
      </c>
    </row>
    <row r="3" spans="1:2">
      <c r="A3">
        <v>100</v>
      </c>
      <c r="B3" t="s">
        <v>100</v>
      </c>
    </row>
    <row r="4" spans="1:2">
      <c r="A4">
        <v>35</v>
      </c>
      <c r="B4" t="s">
        <v>51</v>
      </c>
    </row>
    <row r="6" spans="1:2">
      <c r="A6" s="1">
        <f>SUM(A2:A5)</f>
        <v>285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B4" sqref="B2:B4"/>
    </sheetView>
  </sheetViews>
  <sheetFormatPr defaultRowHeight="15"/>
  <cols>
    <col min="2" max="2" width="20.85546875" bestFit="1" customWidth="1"/>
  </cols>
  <sheetData>
    <row r="2" spans="1:2">
      <c r="A2">
        <v>400</v>
      </c>
      <c r="B2" t="s">
        <v>98</v>
      </c>
    </row>
    <row r="3" spans="1:2">
      <c r="A3">
        <v>60</v>
      </c>
      <c r="B3" t="s">
        <v>36</v>
      </c>
    </row>
    <row r="4" spans="1:2">
      <c r="A4">
        <v>80</v>
      </c>
      <c r="B4" t="s">
        <v>99</v>
      </c>
    </row>
    <row r="5" spans="1:2">
      <c r="A5">
        <f>SUM(A2:A4)</f>
        <v>540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B10"/>
  <sheetViews>
    <sheetView workbookViewId="0">
      <selection activeCell="B4" sqref="B4"/>
    </sheetView>
  </sheetViews>
  <sheetFormatPr defaultRowHeight="15"/>
  <cols>
    <col min="2" max="2" width="39" bestFit="1" customWidth="1"/>
  </cols>
  <sheetData>
    <row r="2" spans="1:2">
      <c r="A2">
        <v>400</v>
      </c>
      <c r="B2" t="s">
        <v>103</v>
      </c>
    </row>
    <row r="3" spans="1:2">
      <c r="A3">
        <v>500</v>
      </c>
      <c r="B3" t="s">
        <v>33</v>
      </c>
    </row>
    <row r="4" spans="1:2">
      <c r="A4">
        <v>250</v>
      </c>
      <c r="B4" t="s">
        <v>180</v>
      </c>
    </row>
    <row r="5" spans="1:2">
      <c r="A5">
        <v>850</v>
      </c>
      <c r="B5" t="s">
        <v>104</v>
      </c>
    </row>
    <row r="6" spans="1:2">
      <c r="A6">
        <v>280</v>
      </c>
      <c r="B6" t="s">
        <v>85</v>
      </c>
    </row>
    <row r="7" spans="1:2">
      <c r="A7">
        <v>650</v>
      </c>
      <c r="B7" t="s">
        <v>105</v>
      </c>
    </row>
    <row r="8" spans="1:2">
      <c r="A8">
        <v>300</v>
      </c>
      <c r="B8" t="s">
        <v>106</v>
      </c>
    </row>
    <row r="10" spans="1:2">
      <c r="A10">
        <f>SUM(A2:A9)</f>
        <v>3230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2:C10"/>
  <sheetViews>
    <sheetView workbookViewId="0">
      <selection activeCell="B7" sqref="B2:B7"/>
    </sheetView>
  </sheetViews>
  <sheetFormatPr defaultRowHeight="15"/>
  <cols>
    <col min="2" max="2" width="25" bestFit="1" customWidth="1"/>
  </cols>
  <sheetData>
    <row r="2" spans="1:3">
      <c r="A2">
        <v>1700</v>
      </c>
      <c r="B2" t="s">
        <v>113</v>
      </c>
    </row>
    <row r="3" spans="1:3">
      <c r="A3">
        <v>100</v>
      </c>
      <c r="B3" t="s">
        <v>115</v>
      </c>
    </row>
    <row r="4" spans="1:3">
      <c r="A4">
        <v>450</v>
      </c>
      <c r="B4" t="s">
        <v>110</v>
      </c>
    </row>
    <row r="5" spans="1:3">
      <c r="A5">
        <v>120</v>
      </c>
      <c r="B5" t="s">
        <v>111</v>
      </c>
    </row>
    <row r="6" spans="1:3">
      <c r="A6">
        <v>200</v>
      </c>
      <c r="B6" t="s">
        <v>54</v>
      </c>
    </row>
    <row r="7" spans="1:3">
      <c r="A7">
        <v>220</v>
      </c>
      <c r="B7" t="s">
        <v>114</v>
      </c>
      <c r="C7" s="1"/>
    </row>
    <row r="10" spans="1:3">
      <c r="A10">
        <f>SUM(A1:A9)</f>
        <v>2790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B10"/>
  <sheetViews>
    <sheetView workbookViewId="0">
      <selection activeCell="B10" sqref="B10"/>
    </sheetView>
  </sheetViews>
  <sheetFormatPr defaultRowHeight="15"/>
  <cols>
    <col min="2" max="2" width="31" bestFit="1" customWidth="1"/>
  </cols>
  <sheetData>
    <row r="2" spans="1:2">
      <c r="A2">
        <v>1500</v>
      </c>
      <c r="B2" t="s">
        <v>116</v>
      </c>
    </row>
    <row r="3" spans="1:2">
      <c r="A3">
        <v>220</v>
      </c>
      <c r="B3" t="s">
        <v>33</v>
      </c>
    </row>
    <row r="4" spans="1:2">
      <c r="A4">
        <v>200</v>
      </c>
      <c r="B4" t="s">
        <v>115</v>
      </c>
    </row>
    <row r="5" spans="1:2">
      <c r="A5">
        <v>40</v>
      </c>
      <c r="B5" t="s">
        <v>117</v>
      </c>
    </row>
    <row r="6" spans="1:2">
      <c r="A6">
        <v>320</v>
      </c>
      <c r="B6" t="s">
        <v>85</v>
      </c>
    </row>
    <row r="7" spans="1:2">
      <c r="A7">
        <v>150</v>
      </c>
      <c r="B7" t="s">
        <v>115</v>
      </c>
    </row>
    <row r="8" spans="1:2">
      <c r="A8">
        <v>300</v>
      </c>
      <c r="B8" t="s">
        <v>118</v>
      </c>
    </row>
    <row r="10" spans="1:2">
      <c r="A10" s="1">
        <f>SUM(A2:A9)</f>
        <v>2730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B10"/>
  <sheetViews>
    <sheetView workbookViewId="0">
      <selection activeCell="B2" sqref="B2:B9"/>
    </sheetView>
  </sheetViews>
  <sheetFormatPr defaultRowHeight="15"/>
  <cols>
    <col min="2" max="2" width="22" bestFit="1" customWidth="1"/>
  </cols>
  <sheetData>
    <row r="2" spans="1:2">
      <c r="A2">
        <v>100</v>
      </c>
      <c r="B2" t="s">
        <v>120</v>
      </c>
    </row>
    <row r="3" spans="1:2">
      <c r="A3">
        <v>400</v>
      </c>
      <c r="B3" t="s">
        <v>94</v>
      </c>
    </row>
    <row r="4" spans="1:2">
      <c r="A4">
        <v>100</v>
      </c>
      <c r="B4" t="s">
        <v>121</v>
      </c>
    </row>
    <row r="5" spans="1:2">
      <c r="A5">
        <v>300</v>
      </c>
      <c r="B5" t="s">
        <v>54</v>
      </c>
    </row>
    <row r="6" spans="1:2">
      <c r="A6">
        <v>100</v>
      </c>
      <c r="B6" t="s">
        <v>99</v>
      </c>
    </row>
    <row r="7" spans="1:2">
      <c r="A7">
        <v>50</v>
      </c>
      <c r="B7" t="s">
        <v>51</v>
      </c>
    </row>
    <row r="8" spans="1:2">
      <c r="A8">
        <v>500</v>
      </c>
      <c r="B8" t="s">
        <v>122</v>
      </c>
    </row>
    <row r="9" spans="1:2">
      <c r="A9">
        <v>80</v>
      </c>
      <c r="B9" t="s">
        <v>124</v>
      </c>
    </row>
    <row r="10" spans="1:2">
      <c r="A10" s="1">
        <f>SUM(A2:A9)</f>
        <v>1630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4" sqref="B1:B4"/>
    </sheetView>
  </sheetViews>
  <sheetFormatPr defaultRowHeight="15"/>
  <cols>
    <col min="1" max="1" width="5" bestFit="1" customWidth="1"/>
    <col min="2" max="2" width="32.140625" bestFit="1" customWidth="1"/>
  </cols>
  <sheetData>
    <row r="1" spans="1:2">
      <c r="A1">
        <v>600</v>
      </c>
      <c r="B1" s="9" t="s">
        <v>18</v>
      </c>
    </row>
    <row r="2" spans="1:2">
      <c r="A2">
        <v>560</v>
      </c>
      <c r="B2" s="9" t="s">
        <v>158</v>
      </c>
    </row>
    <row r="3" spans="1:2">
      <c r="A3">
        <v>40</v>
      </c>
      <c r="B3" s="9" t="s">
        <v>159</v>
      </c>
    </row>
    <row r="4" spans="1:2">
      <c r="A4">
        <v>100</v>
      </c>
      <c r="B4" s="9" t="s">
        <v>131</v>
      </c>
    </row>
    <row r="5" spans="1:2">
      <c r="A5" s="1">
        <f>SUM(A1:A4)</f>
        <v>1300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2:B8"/>
  <sheetViews>
    <sheetView workbookViewId="0">
      <selection activeCell="B2" sqref="B2:B7"/>
    </sheetView>
  </sheetViews>
  <sheetFormatPr defaultRowHeight="15"/>
  <cols>
    <col min="2" max="2" width="19.42578125" bestFit="1" customWidth="1"/>
  </cols>
  <sheetData>
    <row r="2" spans="1:2">
      <c r="A2">
        <v>2200</v>
      </c>
      <c r="B2" t="s">
        <v>126</v>
      </c>
    </row>
    <row r="3" spans="1:2">
      <c r="A3">
        <v>220</v>
      </c>
      <c r="B3" t="s">
        <v>66</v>
      </c>
    </row>
    <row r="4" spans="1:2">
      <c r="A4">
        <v>200</v>
      </c>
      <c r="B4" t="s">
        <v>54</v>
      </c>
    </row>
    <row r="5" spans="1:2">
      <c r="A5">
        <v>500</v>
      </c>
      <c r="B5" t="s">
        <v>127</v>
      </c>
    </row>
    <row r="6" spans="1:2">
      <c r="A6">
        <v>700</v>
      </c>
      <c r="B6" t="s">
        <v>77</v>
      </c>
    </row>
    <row r="7" spans="1:2">
      <c r="A7">
        <v>100</v>
      </c>
      <c r="B7" t="s">
        <v>130</v>
      </c>
    </row>
    <row r="8" spans="1:2">
      <c r="A8" s="1">
        <f>SUM(A2:A7)</f>
        <v>3920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2:B7"/>
  <sheetViews>
    <sheetView workbookViewId="0">
      <selection activeCell="B12" sqref="B12"/>
    </sheetView>
  </sheetViews>
  <sheetFormatPr defaultRowHeight="15"/>
  <cols>
    <col min="2" max="2" width="35.28515625" bestFit="1" customWidth="1"/>
  </cols>
  <sheetData>
    <row r="2" spans="1:2">
      <c r="A2">
        <v>260</v>
      </c>
      <c r="B2" t="s">
        <v>33</v>
      </c>
    </row>
    <row r="3" spans="1:2">
      <c r="A3">
        <v>250</v>
      </c>
      <c r="B3" t="s">
        <v>54</v>
      </c>
    </row>
    <row r="4" spans="1:2">
      <c r="A4">
        <v>320</v>
      </c>
      <c r="B4" t="s">
        <v>125</v>
      </c>
    </row>
    <row r="5" spans="1:2">
      <c r="A5">
        <v>500</v>
      </c>
      <c r="B5" t="s">
        <v>181</v>
      </c>
    </row>
    <row r="7" spans="1:2">
      <c r="A7" s="1">
        <f>SUM(A2:A6)</f>
        <v>1330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D20" sqref="D20"/>
    </sheetView>
  </sheetViews>
  <sheetFormatPr defaultRowHeight="15"/>
  <cols>
    <col min="1" max="1" width="5" bestFit="1" customWidth="1"/>
    <col min="2" max="2" width="31.7109375" bestFit="1" customWidth="1"/>
  </cols>
  <sheetData>
    <row r="1" spans="1:3">
      <c r="A1">
        <v>200</v>
      </c>
      <c r="B1" s="9" t="s">
        <v>12</v>
      </c>
      <c r="C1" s="10"/>
    </row>
    <row r="2" spans="1:3">
      <c r="A2">
        <v>80</v>
      </c>
      <c r="B2" s="9" t="s">
        <v>160</v>
      </c>
      <c r="C2" s="10"/>
    </row>
    <row r="3" spans="1:3">
      <c r="A3">
        <v>40</v>
      </c>
      <c r="B3" s="9" t="s">
        <v>13</v>
      </c>
      <c r="C3" s="10"/>
    </row>
    <row r="4" spans="1:3">
      <c r="A4">
        <v>720</v>
      </c>
      <c r="B4" s="9" t="s">
        <v>14</v>
      </c>
      <c r="C4" s="10"/>
    </row>
    <row r="5" spans="1:3">
      <c r="A5">
        <v>180</v>
      </c>
      <c r="B5" s="9" t="s">
        <v>15</v>
      </c>
      <c r="C5" s="10"/>
    </row>
    <row r="6" spans="1:3">
      <c r="A6">
        <v>40</v>
      </c>
      <c r="B6" s="9" t="s">
        <v>19</v>
      </c>
      <c r="C6" s="10"/>
    </row>
    <row r="7" spans="1:3">
      <c r="A7">
        <v>40</v>
      </c>
      <c r="B7" s="9" t="s">
        <v>161</v>
      </c>
      <c r="C7" s="10"/>
    </row>
    <row r="8" spans="1:3">
      <c r="A8">
        <v>200</v>
      </c>
      <c r="B8" s="9" t="s">
        <v>162</v>
      </c>
      <c r="C8" s="10"/>
    </row>
    <row r="9" spans="1:3">
      <c r="A9">
        <v>200</v>
      </c>
      <c r="B9" s="9" t="s">
        <v>17</v>
      </c>
      <c r="C9" s="10"/>
    </row>
    <row r="10" spans="1:3">
      <c r="A10">
        <v>240</v>
      </c>
      <c r="B10" s="9" t="s">
        <v>16</v>
      </c>
      <c r="C10" s="10"/>
    </row>
    <row r="12" spans="1:3">
      <c r="A12" s="1">
        <f>SUM(A1:A11)</f>
        <v>1940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F22" sqref="F22"/>
    </sheetView>
  </sheetViews>
  <sheetFormatPr defaultRowHeight="15"/>
  <cols>
    <col min="1" max="1" width="5" bestFit="1" customWidth="1"/>
    <col min="2" max="2" width="37.5703125" bestFit="1" customWidth="1"/>
  </cols>
  <sheetData>
    <row r="1" spans="1:3">
      <c r="A1">
        <v>500</v>
      </c>
      <c r="B1" s="9" t="s">
        <v>0</v>
      </c>
      <c r="C1" s="10"/>
    </row>
    <row r="2" spans="1:3">
      <c r="A2">
        <v>30</v>
      </c>
      <c r="B2" s="9" t="s">
        <v>1</v>
      </c>
      <c r="C2" s="10"/>
    </row>
    <row r="3" spans="1:3">
      <c r="A3">
        <v>40</v>
      </c>
      <c r="B3" s="9" t="s">
        <v>163</v>
      </c>
      <c r="C3" s="10"/>
    </row>
    <row r="4" spans="1:3">
      <c r="A4">
        <v>350</v>
      </c>
      <c r="B4" s="9" t="s">
        <v>2</v>
      </c>
      <c r="C4" s="10"/>
    </row>
    <row r="5" spans="1:3">
      <c r="A5">
        <v>684</v>
      </c>
      <c r="B5" s="9" t="s">
        <v>3</v>
      </c>
      <c r="C5" s="10"/>
    </row>
    <row r="6" spans="1:3">
      <c r="A6">
        <v>1368</v>
      </c>
      <c r="B6" s="9" t="s">
        <v>4</v>
      </c>
      <c r="C6" s="10"/>
    </row>
    <row r="7" spans="1:3">
      <c r="A7">
        <v>600</v>
      </c>
      <c r="B7" s="9" t="s">
        <v>5</v>
      </c>
      <c r="C7" s="10"/>
    </row>
    <row r="8" spans="1:3">
      <c r="A8">
        <v>600</v>
      </c>
      <c r="B8" s="9" t="s">
        <v>6</v>
      </c>
      <c r="C8" s="10"/>
    </row>
    <row r="9" spans="1:3">
      <c r="A9">
        <v>420</v>
      </c>
      <c r="B9" s="9" t="s">
        <v>7</v>
      </c>
      <c r="C9" s="10"/>
    </row>
    <row r="10" spans="1:3">
      <c r="A10">
        <v>50</v>
      </c>
      <c r="B10" s="9" t="s">
        <v>8</v>
      </c>
      <c r="C10" s="10"/>
    </row>
    <row r="12" spans="1:3">
      <c r="A12" s="1">
        <f>SUM(A1:A11)</f>
        <v>4642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B7"/>
  <sheetViews>
    <sheetView workbookViewId="0">
      <selection activeCell="B8" sqref="B8"/>
    </sheetView>
  </sheetViews>
  <sheetFormatPr defaultRowHeight="15"/>
  <cols>
    <col min="2" max="2" width="17" bestFit="1" customWidth="1"/>
  </cols>
  <sheetData>
    <row r="2" spans="1:2">
      <c r="A2">
        <v>190</v>
      </c>
      <c r="B2" t="s">
        <v>20</v>
      </c>
    </row>
    <row r="3" spans="1:2">
      <c r="A3">
        <v>800</v>
      </c>
      <c r="B3" t="s">
        <v>21</v>
      </c>
    </row>
    <row r="4" spans="1:2">
      <c r="A4">
        <v>350</v>
      </c>
      <c r="B4" t="s">
        <v>77</v>
      </c>
    </row>
    <row r="5" spans="1:2">
      <c r="A5">
        <v>500</v>
      </c>
      <c r="B5" t="s">
        <v>22</v>
      </c>
    </row>
    <row r="7" spans="1:2">
      <c r="A7" s="1">
        <f>SUM(A2:A6)</f>
        <v>1840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8"/>
  <sheetViews>
    <sheetView workbookViewId="0">
      <selection activeCell="B10" sqref="B10"/>
    </sheetView>
  </sheetViews>
  <sheetFormatPr defaultRowHeight="15"/>
  <cols>
    <col min="1" max="1" width="5" bestFit="1" customWidth="1"/>
    <col min="2" max="2" width="29.140625" bestFit="1" customWidth="1"/>
  </cols>
  <sheetData>
    <row r="2" spans="1:2">
      <c r="A2">
        <v>200</v>
      </c>
      <c r="B2" t="s">
        <v>24</v>
      </c>
    </row>
    <row r="3" spans="1:2">
      <c r="A3">
        <v>310</v>
      </c>
      <c r="B3" t="s">
        <v>24</v>
      </c>
    </row>
    <row r="4" spans="1:2">
      <c r="A4">
        <v>600</v>
      </c>
      <c r="B4" t="s">
        <v>25</v>
      </c>
    </row>
    <row r="5" spans="1:2">
      <c r="A5">
        <v>150</v>
      </c>
      <c r="B5" t="s">
        <v>88</v>
      </c>
    </row>
    <row r="6" spans="1:2">
      <c r="A6">
        <v>40</v>
      </c>
      <c r="B6" t="s">
        <v>164</v>
      </c>
    </row>
    <row r="8" spans="1:2">
      <c r="A8" s="1">
        <f>SUM(A2:A7)</f>
        <v>1300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C9"/>
  <sheetViews>
    <sheetView workbookViewId="0">
      <selection activeCell="B14" sqref="B14"/>
    </sheetView>
  </sheetViews>
  <sheetFormatPr defaultRowHeight="15"/>
  <cols>
    <col min="1" max="1" width="5" bestFit="1" customWidth="1"/>
    <col min="2" max="2" width="49.85546875" bestFit="1" customWidth="1"/>
  </cols>
  <sheetData>
    <row r="4" spans="1:3">
      <c r="A4">
        <v>2600</v>
      </c>
      <c r="B4" s="12" t="s">
        <v>165</v>
      </c>
      <c r="C4" s="12"/>
    </row>
    <row r="5" spans="1:3">
      <c r="A5">
        <v>300</v>
      </c>
      <c r="B5" s="12" t="s">
        <v>26</v>
      </c>
      <c r="C5" s="12"/>
    </row>
    <row r="6" spans="1:3">
      <c r="A6">
        <v>150</v>
      </c>
      <c r="B6" s="12" t="s">
        <v>27</v>
      </c>
      <c r="C6" s="12"/>
    </row>
    <row r="7" spans="1:3">
      <c r="A7">
        <v>100</v>
      </c>
      <c r="B7" s="12" t="s">
        <v>166</v>
      </c>
      <c r="C7" s="12"/>
    </row>
    <row r="8" spans="1:3">
      <c r="A8">
        <v>100</v>
      </c>
      <c r="B8" s="12" t="s">
        <v>167</v>
      </c>
      <c r="C8" s="12"/>
    </row>
    <row r="9" spans="1:3">
      <c r="A9" s="1">
        <f>SUM(A4:A8)</f>
        <v>3250</v>
      </c>
    </row>
  </sheetData>
  <mergeCells count="5"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B5"/>
  <sheetViews>
    <sheetView workbookViewId="0">
      <selection activeCell="B7" sqref="B7"/>
    </sheetView>
  </sheetViews>
  <sheetFormatPr defaultRowHeight="15"/>
  <sheetData>
    <row r="3" spans="1:2">
      <c r="A3">
        <v>540</v>
      </c>
      <c r="B3" t="s">
        <v>30</v>
      </c>
    </row>
    <row r="5" spans="1:2">
      <c r="A5" s="1">
        <f>SUM(A3:A4)</f>
        <v>540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Сводная таблица</vt:lpstr>
      <vt:lpstr>Итог трат</vt:lpstr>
      <vt:lpstr>18 мая</vt:lpstr>
      <vt:lpstr>19 мая</vt:lpstr>
      <vt:lpstr>20 мая</vt:lpstr>
      <vt:lpstr>21мая</vt:lpstr>
      <vt:lpstr>22мая</vt:lpstr>
      <vt:lpstr>23 мая</vt:lpstr>
      <vt:lpstr>24 мая</vt:lpstr>
      <vt:lpstr>25 мая</vt:lpstr>
      <vt:lpstr>26 мая</vt:lpstr>
      <vt:lpstr>27 мая</vt:lpstr>
      <vt:lpstr>28 мая</vt:lpstr>
      <vt:lpstr>29 мая</vt:lpstr>
      <vt:lpstr>30мая</vt:lpstr>
      <vt:lpstr>31 мая</vt:lpstr>
      <vt:lpstr>1 июня</vt:lpstr>
      <vt:lpstr>2 июня</vt:lpstr>
      <vt:lpstr>3 июня</vt:lpstr>
      <vt:lpstr>4  июня</vt:lpstr>
      <vt:lpstr>5 июня</vt:lpstr>
      <vt:lpstr>6 июня</vt:lpstr>
      <vt:lpstr>7 июня</vt:lpstr>
      <vt:lpstr>8 июня</vt:lpstr>
      <vt:lpstr>9 июня</vt:lpstr>
      <vt:lpstr>10 июня</vt:lpstr>
      <vt:lpstr>11 июня</vt:lpstr>
      <vt:lpstr>12 июня</vt:lpstr>
      <vt:lpstr>13 июня</vt:lpstr>
      <vt:lpstr>14 июня</vt:lpstr>
      <vt:lpstr>15 июня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XP GAME 2007</cp:lastModifiedBy>
  <dcterms:created xsi:type="dcterms:W3CDTF">2012-05-20T15:43:20Z</dcterms:created>
  <dcterms:modified xsi:type="dcterms:W3CDTF">2003-04-10T17:55:15Z</dcterms:modified>
</cp:coreProperties>
</file>